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0365" activeTab="0"/>
  </bookViews>
  <sheets>
    <sheet name="Рас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<sst xmlns="http://schemas.openxmlformats.org/spreadsheetml/2006/main" count="31" uniqueCount="28">
  <si>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>Сумма  годового дохода</t>
  </si>
  <si>
    <t>Сумма страховых  взносов в бюджет ПФР</t>
  </si>
  <si>
    <t>Сумма страховых  взносов в бюджет ФФОМС</t>
  </si>
  <si>
    <t>Итого общая сумма страховых взносов  в бюджеты ПФР и ФФОМС</t>
  </si>
  <si>
    <t>Служебная информация для расчета взносов</t>
  </si>
  <si>
    <t>Трариф страховых взносов в бюджет ПФР в %</t>
  </si>
  <si>
    <t>Трариф страховых взносов в бюджет ФФОМС в %</t>
  </si>
  <si>
    <t>Сумма страховых  взносов в бюджет ПФР без учета ограничений</t>
  </si>
  <si>
    <t>Сумма страховых  взносов в бюджет ПФР с  учетом ограничений</t>
  </si>
  <si>
    <t>Бухгалтерские услуги и налоговое представительство</t>
  </si>
  <si>
    <t>www.sbk-profit.ru</t>
  </si>
  <si>
    <t>Специализированная бухгалтерская контора "Профит"</t>
  </si>
  <si>
    <t>*</t>
  </si>
  <si>
    <t xml:space="preserve"> </t>
  </si>
  <si>
    <t xml:space="preserve">  в фиксированном размере  (если сумма дохода не привышает 300 тыс. руб)</t>
  </si>
  <si>
    <t>в том числе:</t>
  </si>
  <si>
    <t>Максимальная возможная величина страховых взносов в бюджет ПФР</t>
  </si>
  <si>
    <t>Минимальная возможная величина страховых взносов в бюджет ПФР</t>
  </si>
  <si>
    <t>* Сумма страховых взносов в бюджет ПФР ограничена.</t>
  </si>
  <si>
    <t xml:space="preserve">с суммы превышения  порога в 300 тыс. рублей (1% с учетом ограничений)* </t>
  </si>
  <si>
    <t xml:space="preserve">*Заполняемая ячейка!
 При нулевом значени получаем минимальную сумму платежа. 
Значение выручки определяем по налоговым правилам для своей системы налогообложения. 
При совмещении режимов выручку суммируем. 
Для патентной УСН ставим потенциально возможный к получению доход.
Для  ЕНВД ставим сумму вмененного дохода в целом по году. </t>
  </si>
  <si>
    <t>Всего:</t>
  </si>
  <si>
    <t>г. Рязань, ул. Соборная, д. 13, (4912) 70-10-70</t>
  </si>
  <si>
    <r>
      <t xml:space="preserve">Расчет страховых взносов на 2016 год </t>
    </r>
    <r>
      <rPr>
        <b/>
        <sz val="10"/>
        <rFont val="Arial Cyr"/>
        <family val="0"/>
      </rPr>
      <t xml:space="preserve">
</t>
    </r>
    <r>
      <rPr>
        <b/>
        <sz val="12"/>
        <rFont val="Arial Cyr"/>
        <family val="0"/>
      </rPr>
      <t>для индивидуальных предпринимателей</t>
    </r>
    <r>
      <rPr>
        <b/>
        <sz val="10"/>
        <rFont val="Arial Cyr"/>
        <family val="0"/>
      </rPr>
      <t xml:space="preserve">
 (адвокатов, частнопрактикующих нотариусов и иных лиц, занимающиеся частной практикой)
</t>
    </r>
  </si>
  <si>
    <t>Размер максимально возможной к уплате суммы в бюджет ПФР за  2016 год составляет (руб.):</t>
  </si>
  <si>
    <t>Величина МРОТ на 01.01.2016 года</t>
  </si>
  <si>
    <t xml:space="preserve">Из них по сроку уплаты не позднее 31.12.2016 года </t>
  </si>
  <si>
    <t xml:space="preserve">Из них по сроку уплаты не позднее 03.04.2017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</si>
</sst>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-\-\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5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57"/>
      <name val="Arial Cyr"/>
      <family val="0"/>
    </font>
    <font>
      <b/>
      <sz val="10"/>
      <color indexed="57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42" applyAlignment="1" applyProtection="1">
      <alignment horizontal="right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vertical="top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k-prof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PageLayoutView="0" workbookViewId="0" topLeftCell="A1">
      <selection activeCell="A10" sqref="A10:C10"/>
    </sheetView>
  </sheetViews>
  <sheetFormatPr defaultColWidth="9.00390625" defaultRowHeight="12.75" outlineLevelRow="1"/>
  <cols>
    <col min="1" max="1" width="50.00390625" style="3" customWidth="1"/>
    <col min="2" max="2" width="2.00390625" style="0" customWidth="1"/>
    <col min="3" max="3" width="21.25390625" style="0" customWidth="1"/>
  </cols>
  <sheetData>
    <row r="1" spans="1:3" ht="12.75">
      <c r="A1" s="11"/>
      <c r="B1" s="12"/>
      <c r="C1" s="13" t="s">
        <v>11</v>
      </c>
    </row>
    <row r="2" ht="15">
      <c r="C2" s="9" t="s">
        <v>9</v>
      </c>
    </row>
    <row r="3" ht="15">
      <c r="C3" s="9" t="s">
        <v>22</v>
      </c>
    </row>
    <row r="4" ht="12.75">
      <c r="C4" s="10" t="s">
        <v>10</v>
      </c>
    </row>
    <row r="6" spans="1:3" ht="72.75" customHeight="1">
      <c r="A6" s="26" t="s">
        <v>23</v>
      </c>
      <c r="B6" s="27"/>
      <c r="C6" s="27"/>
    </row>
    <row r="8" ht="13.5" thickBot="1"/>
    <row r="9" spans="1:4" ht="19.5" customHeight="1" thickBot="1">
      <c r="A9" s="1" t="s">
        <v>0</v>
      </c>
      <c r="C9" s="25">
        <v>0</v>
      </c>
      <c r="D9" s="15" t="s">
        <v>12</v>
      </c>
    </row>
    <row r="10" spans="1:3" ht="94.5" customHeight="1">
      <c r="A10" s="28" t="s">
        <v>20</v>
      </c>
      <c r="B10" s="28"/>
      <c r="C10" s="28"/>
    </row>
    <row r="11" spans="1:3" ht="12.75" hidden="1">
      <c r="A11" s="1"/>
      <c r="C11" s="8"/>
    </row>
    <row r="12" spans="1:3" ht="12.75" hidden="1" outlineLevel="1">
      <c r="A12" s="2"/>
      <c r="C12" s="5"/>
    </row>
    <row r="13" spans="1:3" ht="12.75" hidden="1" outlineLevel="1">
      <c r="A13" s="2" t="s">
        <v>4</v>
      </c>
      <c r="C13" s="5"/>
    </row>
    <row r="14" spans="1:3" ht="12.75" hidden="1" outlineLevel="1">
      <c r="A14" s="2"/>
      <c r="C14" s="5"/>
    </row>
    <row r="15" spans="1:3" ht="12.75" hidden="1" outlineLevel="1">
      <c r="A15" s="2" t="s">
        <v>25</v>
      </c>
      <c r="C15" s="7">
        <v>6204</v>
      </c>
    </row>
    <row r="16" spans="1:3" ht="12.75" hidden="1" outlineLevel="1">
      <c r="A16" s="2"/>
      <c r="C16" s="5"/>
    </row>
    <row r="17" spans="1:3" ht="12.75" hidden="1" outlineLevel="1">
      <c r="A17" s="2" t="s">
        <v>5</v>
      </c>
      <c r="C17" s="7">
        <v>26</v>
      </c>
    </row>
    <row r="18" spans="1:3" ht="12.75" hidden="1" outlineLevel="1">
      <c r="A18" s="2" t="s">
        <v>6</v>
      </c>
      <c r="C18" s="7">
        <v>5.1</v>
      </c>
    </row>
    <row r="19" spans="1:3" ht="12.75" hidden="1" outlineLevel="1">
      <c r="A19" s="2"/>
      <c r="C19" s="5"/>
    </row>
    <row r="20" spans="1:3" ht="25.5" hidden="1" outlineLevel="1">
      <c r="A20" s="2" t="s">
        <v>16</v>
      </c>
      <c r="C20" s="6">
        <f>8*C15*C17%*12</f>
        <v>154851.84</v>
      </c>
    </row>
    <row r="21" spans="1:3" ht="12.75" hidden="1" outlineLevel="1">
      <c r="A21" s="2"/>
      <c r="C21" s="5"/>
    </row>
    <row r="22" spans="1:3" ht="25.5" hidden="1" outlineLevel="1">
      <c r="A22" s="2" t="s">
        <v>17</v>
      </c>
      <c r="C22" s="6">
        <f>C15*C17%*12</f>
        <v>19356.48</v>
      </c>
    </row>
    <row r="23" spans="1:3" ht="12.75" hidden="1" outlineLevel="1">
      <c r="A23" s="2"/>
      <c r="C23" s="5"/>
    </row>
    <row r="24" spans="1:3" ht="12.75" hidden="1" outlineLevel="1">
      <c r="A24" s="2"/>
      <c r="C24" s="5"/>
    </row>
    <row r="25" spans="1:3" ht="12.75" hidden="1" outlineLevel="1">
      <c r="A25" s="2" t="s">
        <v>2</v>
      </c>
      <c r="C25" s="6">
        <f>C15*C18%*12</f>
        <v>3796.848</v>
      </c>
    </row>
    <row r="26" spans="1:3" ht="12.75" hidden="1" outlineLevel="1">
      <c r="A26" s="2"/>
      <c r="C26" s="5"/>
    </row>
    <row r="27" spans="1:3" ht="25.5" hidden="1" outlineLevel="1">
      <c r="A27" s="2" t="s">
        <v>7</v>
      </c>
      <c r="C27" s="6">
        <f>C15*C17%*12+IF((C9-300000)&gt;0,C9-300000,0)*1%</f>
        <v>19356.48</v>
      </c>
    </row>
    <row r="28" spans="1:3" ht="30" customHeight="1" hidden="1" outlineLevel="1">
      <c r="A28" s="2"/>
      <c r="C28" s="5"/>
    </row>
    <row r="29" spans="1:3" ht="47.25" customHeight="1" hidden="1" outlineLevel="1">
      <c r="A29" s="2" t="s">
        <v>8</v>
      </c>
      <c r="C29" s="6">
        <f>IF(C27&gt;C20,C20,C27)</f>
        <v>19356.48</v>
      </c>
    </row>
    <row r="30" spans="1:3" ht="27" customHeight="1" collapsed="1">
      <c r="A30" s="2"/>
      <c r="C30" s="5"/>
    </row>
    <row r="31" spans="1:3" ht="13.5" thickBot="1">
      <c r="A31" s="2"/>
      <c r="C31" s="5"/>
    </row>
    <row r="32" spans="1:3" ht="18.75" customHeight="1" thickBot="1">
      <c r="A32" s="1" t="s">
        <v>1</v>
      </c>
      <c r="B32" s="20"/>
      <c r="C32" s="21">
        <f>C29</f>
        <v>19356.48</v>
      </c>
    </row>
    <row r="33" spans="1:3" ht="18.75" customHeight="1">
      <c r="A33" s="16" t="s">
        <v>15</v>
      </c>
      <c r="B33" s="17"/>
      <c r="C33" s="18"/>
    </row>
    <row r="34" spans="1:3" ht="25.5">
      <c r="A34" s="16" t="s">
        <v>14</v>
      </c>
      <c r="B34" s="17"/>
      <c r="C34" s="19">
        <f>C22</f>
        <v>19356.48</v>
      </c>
    </row>
    <row r="35" spans="1:3" ht="12.75">
      <c r="A35" s="16"/>
      <c r="B35" s="17"/>
      <c r="C35" s="18"/>
    </row>
    <row r="36" spans="1:3" ht="23.25" customHeight="1">
      <c r="A36" s="16" t="s">
        <v>19</v>
      </c>
      <c r="B36" s="17"/>
      <c r="C36" s="19">
        <f>C32-C34</f>
        <v>0</v>
      </c>
    </row>
    <row r="37" spans="1:3" ht="13.5" thickBot="1">
      <c r="A37" s="2"/>
      <c r="C37" s="5"/>
    </row>
    <row r="38" spans="1:3" ht="13.5" thickBot="1">
      <c r="A38" s="1" t="s">
        <v>2</v>
      </c>
      <c r="B38" s="20"/>
      <c r="C38" s="21">
        <f>C25</f>
        <v>3796.848</v>
      </c>
    </row>
    <row r="39" spans="1:3" ht="13.5" thickBot="1">
      <c r="A39" s="2"/>
      <c r="C39" s="5"/>
    </row>
    <row r="40" spans="1:4" ht="26.25" thickBot="1">
      <c r="A40" s="2" t="s">
        <v>3</v>
      </c>
      <c r="C40" s="4">
        <f>C32+C38</f>
        <v>23153.328</v>
      </c>
      <c r="D40" s="15" t="s">
        <v>13</v>
      </c>
    </row>
    <row r="41" spans="1:3" ht="27.75" customHeight="1" thickBot="1">
      <c r="A41" s="3" t="s">
        <v>13</v>
      </c>
      <c r="C41" s="14" t="s">
        <v>13</v>
      </c>
    </row>
    <row r="42" spans="1:3" ht="15.75" customHeight="1" thickBot="1">
      <c r="A42" s="2" t="s">
        <v>26</v>
      </c>
      <c r="C42" s="4">
        <f>C34+C38</f>
        <v>23153.328</v>
      </c>
    </row>
    <row r="43" ht="13.5" thickBot="1"/>
    <row r="44" spans="1:3" ht="13.5" thickBot="1">
      <c r="A44" s="2" t="s">
        <v>27</v>
      </c>
      <c r="C44" s="4">
        <f>C36</f>
        <v>0</v>
      </c>
    </row>
    <row r="47" ht="12.75">
      <c r="C47" s="14" t="s">
        <v>18</v>
      </c>
    </row>
    <row r="48" spans="1:3" ht="26.25" customHeight="1">
      <c r="A48" s="29" t="s">
        <v>24</v>
      </c>
      <c r="B48" s="29"/>
      <c r="C48" s="29"/>
    </row>
    <row r="49" ht="12.75">
      <c r="C49" s="22">
        <f>C20</f>
        <v>154851.84</v>
      </c>
    </row>
    <row r="50" ht="13.5" thickBot="1"/>
    <row r="51" spans="1:3" ht="13.5" thickBot="1">
      <c r="A51" s="3" t="s">
        <v>21</v>
      </c>
      <c r="C51" s="23">
        <f>C44+C42</f>
        <v>23153.328</v>
      </c>
    </row>
    <row r="52" ht="12.75">
      <c r="C52" s="24"/>
    </row>
  </sheetData>
  <sheetProtection password="FB11" sheet="1"/>
  <mergeCells count="3">
    <mergeCell ref="A6:C6"/>
    <mergeCell ref="A10:C10"/>
    <mergeCell ref="A48:C48"/>
  </mergeCells>
  <hyperlinks>
    <hyperlink ref="C4" r:id="rId1" display="http://www.sbk-profit.ru/"/>
  </hyperlinks>
  <printOptions/>
  <pageMargins left="0.75" right="0.48" top="1" bottom="1" header="0.5" footer="0.5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Довольный пользователь Microsoft Office</cp:lastModifiedBy>
  <cp:lastPrinted>2014-01-14T15:51:21Z</cp:lastPrinted>
  <dcterms:created xsi:type="dcterms:W3CDTF">2014-01-14T14:25:25Z</dcterms:created>
  <dcterms:modified xsi:type="dcterms:W3CDTF">2016-01-29T13:12:17Z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